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730" windowHeight="9450"/>
  </bookViews>
  <sheets>
    <sheet name="Additional_Furniture_OF" sheetId="1" r:id="rId1"/>
    <sheet name="Feuil1" sheetId="2" r:id="rId2"/>
  </sheets>
  <definedNames>
    <definedName name="_xlnm._FilterDatabase" localSheetId="0" hidden="1">Additional_Furniture_OF!$C$9:$J$34</definedName>
    <definedName name="dixhuit">Additional_Furniture_OF!$D$32</definedName>
    <definedName name="douze">Additional_Furniture_OF!$D$31</definedName>
    <definedName name="millecinqcentvingtcinq">Additional_Furniture_OF!$D$37</definedName>
    <definedName name="soixantehuit">Additional_Furniture_OF!$D$36</definedName>
    <definedName name="trentetrois">Additional_Furniture_OF!$D$34</definedName>
    <definedName name="vingtquatre">Additional_Furniture_OF!$D$33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2" i="1"/>
  <c r="J21" i="1"/>
  <c r="J20" i="1"/>
  <c r="J19" i="1"/>
  <c r="J17" i="1"/>
  <c r="J16" i="1"/>
  <c r="J15" i="1"/>
  <c r="J14" i="1"/>
  <c r="J13" i="1"/>
  <c r="J12" i="1"/>
  <c r="J11" i="1"/>
  <c r="J29" i="1" l="1"/>
  <c r="A31" i="1" l="1"/>
  <c r="A36" i="1"/>
  <c r="A32" i="1"/>
  <c r="A35" i="1"/>
  <c r="A34" i="1"/>
  <c r="A37" i="1"/>
  <c r="A33" i="1"/>
  <c r="J30" i="1" l="1"/>
  <c r="J31" i="1" l="1"/>
  <c r="J32" i="1" s="1"/>
</calcChain>
</file>

<file path=xl/sharedStrings.xml><?xml version="1.0" encoding="utf-8"?>
<sst xmlns="http://schemas.openxmlformats.org/spreadsheetml/2006/main" count="115" uniqueCount="82">
  <si>
    <t>ORDER FORM</t>
  </si>
  <si>
    <t>Time</t>
  </si>
  <si>
    <t>Number</t>
  </si>
  <si>
    <t>Furniture</t>
  </si>
  <si>
    <t>Showcases &amp; Displays</t>
  </si>
  <si>
    <t>Audiovisual</t>
  </si>
  <si>
    <t>Size</t>
  </si>
  <si>
    <t xml:space="preserve">100 X 60 cm </t>
  </si>
  <si>
    <t xml:space="preserve">140 X 70 cm </t>
  </si>
  <si>
    <t>Ref.</t>
  </si>
  <si>
    <t>3 days package</t>
  </si>
  <si>
    <t>unit(s)</t>
  </si>
  <si>
    <t>100 X 50 X H110 cm</t>
  </si>
  <si>
    <t>R02</t>
  </si>
  <si>
    <t>T50</t>
  </si>
  <si>
    <t>T53</t>
  </si>
  <si>
    <t>Counter 2 doors closing 
with key</t>
  </si>
  <si>
    <t xml:space="preserve">Black Club Thump </t>
  </si>
  <si>
    <t xml:space="preserve">Black Club Settee </t>
  </si>
  <si>
    <t>2 places</t>
  </si>
  <si>
    <t>1 place</t>
  </si>
  <si>
    <t>F09</t>
  </si>
  <si>
    <t>C610</t>
  </si>
  <si>
    <t xml:space="preserve">White Club unit </t>
  </si>
  <si>
    <t>3 places</t>
  </si>
  <si>
    <t>E31</t>
  </si>
  <si>
    <t>White Arrangement 2 doors</t>
  </si>
  <si>
    <t>90 X 50 X H75 cm</t>
  </si>
  <si>
    <t>R23</t>
  </si>
  <si>
    <t>83 X 64 X H190 cm</t>
  </si>
  <si>
    <t>Large display unit
4 tilting racks</t>
  </si>
  <si>
    <t>P01</t>
  </si>
  <si>
    <t>Display unit 
5 boxes</t>
  </si>
  <si>
    <t>28 X 29 X H140 cm</t>
  </si>
  <si>
    <t>P04</t>
  </si>
  <si>
    <t xml:space="preserve">Showcase with lighting </t>
  </si>
  <si>
    <t>Low Showcase (non enlightened)</t>
  </si>
  <si>
    <t>V03</t>
  </si>
  <si>
    <t xml:space="preserve">51 X 46 X H180 cm </t>
  </si>
  <si>
    <t>80 X 46 X H110 cm</t>
  </si>
  <si>
    <t>Flat panel display</t>
  </si>
  <si>
    <t>A45</t>
  </si>
  <si>
    <t>A40</t>
  </si>
  <si>
    <t>A42</t>
  </si>
  <si>
    <t>32” - 81 cm</t>
  </si>
  <si>
    <t>42” - 107 cm</t>
  </si>
  <si>
    <t>50” - 127 cm</t>
  </si>
  <si>
    <t xml:space="preserve">Foot for screen </t>
  </si>
  <si>
    <t>Maximum Height 2m</t>
  </si>
  <si>
    <t>A46</t>
  </si>
  <si>
    <t>Blu-ray &amp; DVD Drives</t>
  </si>
  <si>
    <t>A41</t>
  </si>
  <si>
    <t>N/A</t>
  </si>
  <si>
    <t>V01</t>
  </si>
  <si>
    <t>White rectangle table</t>
  </si>
  <si>
    <t>Unit price
 VAT excluded</t>
  </si>
  <si>
    <t>Total price
 VAT excluded</t>
  </si>
  <si>
    <t>TOTAL all taxes included</t>
  </si>
  <si>
    <t>TOTAL VAT excluded</t>
  </si>
  <si>
    <t>Mandatory Insurance</t>
  </si>
  <si>
    <t>Sub total (VAT excluded)</t>
  </si>
  <si>
    <t>Insurance</t>
  </si>
  <si>
    <t>VAT 20 %</t>
  </si>
  <si>
    <t>Please return by email before 1 March 2017 to</t>
  </si>
  <si>
    <t>Tél +33 4 90 86 50 01</t>
  </si>
  <si>
    <t>PHONE NUMBER:</t>
  </si>
  <si>
    <t>COMPANY NAME:</t>
  </si>
  <si>
    <t>CONTACT PERSON:</t>
  </si>
  <si>
    <t>E-MAIL:</t>
  </si>
  <si>
    <t>48 rue des Lices - 84000 Avignon - France</t>
  </si>
  <si>
    <t>INTER EVENT</t>
  </si>
  <si>
    <t xml:space="preserve">€ 0 to 76 </t>
  </si>
  <si>
    <t>€ 77 to 152</t>
  </si>
  <si>
    <t>€ 153 to 229</t>
  </si>
  <si>
    <t>€ 230 to 381</t>
  </si>
  <si>
    <t>€ 382 to 762</t>
  </si>
  <si>
    <t>€ 763 to 1524</t>
  </si>
  <si>
    <t>€ 1525 to 2300</t>
  </si>
  <si>
    <t>IBF/17 EXHIBITION - ADDITIONAL FURNITURE ORDER FORM</t>
  </si>
  <si>
    <t xml:space="preserve">MANDATORY INSURANCE (does not cover theft and voluntary damages) </t>
  </si>
  <si>
    <r>
      <t xml:space="preserve">Payment to be made upon receipt of your invoice by bank transfer.
</t>
    </r>
    <r>
      <rPr>
        <b/>
        <sz val="12"/>
        <color rgb="FFC00000"/>
        <rFont val="Calibri"/>
        <family val="2"/>
        <scheme val="minor"/>
      </rPr>
      <t xml:space="preserve">Your order will be confirmed only after receipt of your payment. </t>
    </r>
  </si>
  <si>
    <t>interevent@free.fr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</si>
</sst>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  <numFmt numFmtId="166" formatCode="&quot;€&quot;\ #,##0;&quot;€&quot;\ \-#,##0"/>
    <numFmt numFmtId="167" formatCode="&quot;€&quot;\ #,##0.00;&quot;€&quot;\ \-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76717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767171"/>
      <name val="Arial"/>
      <family val="2"/>
    </font>
    <font>
      <b/>
      <sz val="14"/>
      <color rgb="FFC0000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0070C0"/>
      <name val="Arial"/>
      <family val="2"/>
    </font>
    <font>
      <b/>
      <sz val="16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2" fillId="4" borderId="0" xfId="0" applyFont="1" applyFill="1"/>
    <xf numFmtId="164" fontId="2" fillId="4" borderId="18" xfId="0" applyNumberFormat="1" applyFont="1" applyFill="1" applyBorder="1"/>
    <xf numFmtId="164" fontId="2" fillId="4" borderId="0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0" xfId="0" applyFont="1"/>
    <xf numFmtId="0" fontId="3" fillId="2" borderId="2" xfId="0" applyFont="1" applyFill="1" applyBorder="1" applyAlignment="1">
      <alignment horizontal="center" vertical="center"/>
    </xf>
    <xf numFmtId="166" fontId="3" fillId="2" borderId="0" xfId="0" applyNumberFormat="1" applyFont="1" applyFill="1" applyAlignment="1">
      <alignment horizontal="right" vertical="center"/>
    </xf>
    <xf numFmtId="166" fontId="4" fillId="0" borderId="7" xfId="0" applyNumberFormat="1" applyFont="1" applyBorder="1" applyAlignment="1">
      <alignment horizontal="right" vertical="center"/>
    </xf>
    <xf numFmtId="166" fontId="4" fillId="0" borderId="8" xfId="0" applyNumberFormat="1" applyFont="1" applyBorder="1" applyAlignment="1">
      <alignment horizontal="right" vertical="center"/>
    </xf>
    <xf numFmtId="166" fontId="4" fillId="0" borderId="9" xfId="0" applyNumberFormat="1" applyFont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Alignment="1">
      <alignment horizontal="right"/>
    </xf>
    <xf numFmtId="166" fontId="4" fillId="0" borderId="10" xfId="0" applyNumberFormat="1" applyFont="1" applyBorder="1" applyAlignment="1">
      <alignment horizontal="right" vertical="center"/>
    </xf>
    <xf numFmtId="166" fontId="4" fillId="0" borderId="11" xfId="0" applyNumberFormat="1" applyFont="1" applyBorder="1" applyAlignment="1">
      <alignment horizontal="right" vertical="center"/>
    </xf>
    <xf numFmtId="166" fontId="4" fillId="0" borderId="12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left" vertical="center" indent="1"/>
    </xf>
    <xf numFmtId="166" fontId="4" fillId="0" borderId="1" xfId="0" applyNumberFormat="1" applyFont="1" applyBorder="1" applyAlignment="1">
      <alignment horizontal="right" vertical="center" inden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/>
    <xf numFmtId="0" fontId="5" fillId="4" borderId="0" xfId="0" applyFont="1" applyFill="1" applyAlignment="1">
      <alignment vertical="center"/>
    </xf>
    <xf numFmtId="0" fontId="5" fillId="4" borderId="0" xfId="0" applyFont="1" applyFill="1"/>
    <xf numFmtId="0" fontId="5" fillId="4" borderId="0" xfId="0" applyFont="1" applyFill="1" applyAlignment="1">
      <alignment horizontal="left" vertical="center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4" borderId="0" xfId="0" applyFont="1" applyFill="1" applyBorder="1" applyAlignment="1">
      <alignment horizontal="left" vertical="center" wrapText="1" indent="1"/>
    </xf>
    <xf numFmtId="165" fontId="4" fillId="0" borderId="8" xfId="1" applyNumberFormat="1" applyFont="1" applyBorder="1" applyAlignment="1">
      <alignment horizontal="center" vertical="center"/>
    </xf>
    <xf numFmtId="166" fontId="4" fillId="0" borderId="8" xfId="1" applyNumberFormat="1" applyFont="1" applyBorder="1" applyAlignment="1">
      <alignment horizontal="center" vertical="center"/>
    </xf>
    <xf numFmtId="167" fontId="6" fillId="0" borderId="1" xfId="1" applyNumberFormat="1" applyFont="1" applyBorder="1" applyAlignment="1">
      <alignment horizontal="right" vertical="center"/>
    </xf>
    <xf numFmtId="167" fontId="4" fillId="0" borderId="4" xfId="1" applyNumberFormat="1" applyFont="1" applyBorder="1" applyAlignment="1">
      <alignment horizontal="right" vertical="center"/>
    </xf>
    <xf numFmtId="167" fontId="6" fillId="0" borderId="4" xfId="1" applyNumberFormat="1" applyFont="1" applyBorder="1" applyAlignment="1">
      <alignment horizontal="right" vertical="center"/>
    </xf>
    <xf numFmtId="167" fontId="4" fillId="0" borderId="2" xfId="1" applyNumberFormat="1" applyFont="1" applyBorder="1" applyAlignment="1">
      <alignment horizontal="right" vertical="center"/>
    </xf>
    <xf numFmtId="167" fontId="6" fillId="0" borderId="2" xfId="1" applyNumberFormat="1" applyFont="1" applyBorder="1" applyAlignment="1">
      <alignment horizontal="right" vertical="center"/>
    </xf>
    <xf numFmtId="0" fontId="10" fillId="4" borderId="0" xfId="0" applyFont="1" applyFill="1"/>
    <xf numFmtId="0" fontId="11" fillId="4" borderId="0" xfId="0" applyFont="1" applyFill="1" applyAlignment="1">
      <alignment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166" fontId="4" fillId="0" borderId="1" xfId="0" applyNumberFormat="1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19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horizontal="lef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horizontal="left" vertical="center" wrapText="1" indent="1"/>
    </xf>
    <xf numFmtId="0" fontId="4" fillId="4" borderId="21" xfId="0" applyFont="1" applyFill="1" applyBorder="1" applyAlignment="1">
      <alignment horizontal="left" vertical="center" wrapText="1" indent="1"/>
    </xf>
    <xf numFmtId="0" fontId="4" fillId="4" borderId="22" xfId="0" applyFont="1" applyFill="1" applyBorder="1" applyAlignment="1">
      <alignment horizontal="left" vertical="center" wrapText="1" indent="1"/>
    </xf>
    <xf numFmtId="0" fontId="4" fillId="4" borderId="23" xfId="0" applyFont="1" applyFill="1" applyBorder="1" applyAlignment="1">
      <alignment horizontal="left" vertical="center" wrapText="1" indent="1"/>
    </xf>
    <xf numFmtId="0" fontId="4" fillId="4" borderId="24" xfId="0" applyFont="1" applyFill="1" applyBorder="1" applyAlignment="1">
      <alignment horizontal="left" vertical="center" wrapText="1" indent="1"/>
    </xf>
    <xf numFmtId="0" fontId="14" fillId="4" borderId="0" xfId="0" applyFont="1" applyFill="1" applyBorder="1" applyAlignment="1">
      <alignment horizontal="left" vertical="center" wrapText="1" indent="1"/>
    </xf>
    <xf numFmtId="0" fontId="15" fillId="4" borderId="2" xfId="2" applyFont="1" applyFill="1" applyBorder="1" applyAlignment="1">
      <alignment horizontal="left" vertical="center" wrapText="1" inden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event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="90" zoomScaleNormal="90" workbookViewId="0">
      <selection activeCell="G11" sqref="G11"/>
    </sheetView>
  </sheetViews>
  <sheetFormatPr baseColWidth="10" defaultRowHeight="15" x14ac:dyDescent="0.25"/>
  <cols>
    <col min="1" max="1" width="0.28515625" customWidth="1"/>
    <col min="2" max="2" width="6.85546875" customWidth="1"/>
    <col min="3" max="3" width="38.7109375" bestFit="1" customWidth="1"/>
    <col min="4" max="4" width="33.140625" customWidth="1"/>
    <col min="5" max="5" width="6.85546875" style="2" bestFit="1" customWidth="1"/>
    <col min="6" max="6" width="18.42578125" bestFit="1" customWidth="1"/>
    <col min="7" max="7" width="8.7109375" style="3" bestFit="1" customWidth="1"/>
    <col min="8" max="8" width="8.28515625" bestFit="1" customWidth="1"/>
    <col min="9" max="9" width="14.7109375" bestFit="1" customWidth="1"/>
    <col min="10" max="10" width="14.7109375" customWidth="1"/>
    <col min="11" max="11" width="6" customWidth="1"/>
    <col min="13" max="13" width="22.140625" bestFit="1" customWidth="1"/>
    <col min="16" max="16" width="22.140625" bestFit="1" customWidth="1"/>
  </cols>
  <sheetData>
    <row r="1" spans="2:13" ht="33" customHeight="1" x14ac:dyDescent="0.25">
      <c r="B1" s="88" t="s">
        <v>78</v>
      </c>
      <c r="C1" s="88"/>
      <c r="D1" s="88"/>
      <c r="E1" s="88"/>
      <c r="F1" s="88"/>
      <c r="G1" s="88"/>
      <c r="H1" s="88"/>
      <c r="I1" s="88"/>
      <c r="J1" s="88"/>
      <c r="K1" s="4"/>
      <c r="L1" s="4"/>
      <c r="M1" s="4"/>
    </row>
    <row r="2" spans="2:13" x14ac:dyDescent="0.25">
      <c r="B2" s="4"/>
      <c r="C2" s="4"/>
      <c r="D2" s="4"/>
      <c r="E2" s="42"/>
      <c r="F2" s="4"/>
      <c r="G2" s="43"/>
      <c r="H2" s="4"/>
      <c r="I2" s="4"/>
      <c r="J2" s="4"/>
      <c r="K2" s="4"/>
      <c r="L2" s="4"/>
      <c r="M2" s="4"/>
    </row>
    <row r="3" spans="2:13" ht="24.75" customHeight="1" x14ac:dyDescent="0.25">
      <c r="B3" s="4"/>
      <c r="C3" s="55" t="s">
        <v>66</v>
      </c>
      <c r="D3" s="52"/>
      <c r="E3" s="43"/>
      <c r="F3" s="90" t="s">
        <v>63</v>
      </c>
      <c r="G3" s="91"/>
      <c r="H3" s="91"/>
      <c r="I3" s="91"/>
      <c r="J3" s="92"/>
      <c r="K3" s="4"/>
      <c r="L3" s="4"/>
      <c r="M3" s="4"/>
    </row>
    <row r="4" spans="2:13" ht="24.75" customHeight="1" x14ac:dyDescent="0.25">
      <c r="B4" s="4"/>
      <c r="C4" s="55" t="s">
        <v>67</v>
      </c>
      <c r="D4" s="52"/>
      <c r="E4" s="43"/>
      <c r="F4" s="100" t="s">
        <v>81</v>
      </c>
      <c r="G4" s="99"/>
      <c r="H4" s="69"/>
      <c r="I4" s="94" t="s">
        <v>64</v>
      </c>
      <c r="J4" s="95"/>
      <c r="K4" s="53"/>
      <c r="L4" s="53"/>
      <c r="M4" s="53"/>
    </row>
    <row r="5" spans="2:13" ht="24.75" customHeight="1" x14ac:dyDescent="0.25">
      <c r="B5" s="4"/>
      <c r="C5" s="55" t="s">
        <v>68</v>
      </c>
      <c r="D5" s="52"/>
      <c r="E5" s="43"/>
      <c r="F5" s="93" t="s">
        <v>70</v>
      </c>
      <c r="G5" s="94"/>
      <c r="H5" s="94"/>
      <c r="I5" s="94"/>
      <c r="J5" s="95"/>
      <c r="K5" s="4"/>
      <c r="L5" s="4"/>
      <c r="M5" s="4"/>
    </row>
    <row r="6" spans="2:13" ht="24.75" customHeight="1" x14ac:dyDescent="0.25">
      <c r="B6" s="4"/>
      <c r="C6" s="55" t="s">
        <v>65</v>
      </c>
      <c r="D6" s="52"/>
      <c r="E6" s="43"/>
      <c r="F6" s="96" t="s">
        <v>69</v>
      </c>
      <c r="G6" s="97"/>
      <c r="H6" s="97"/>
      <c r="I6" s="97"/>
      <c r="J6" s="98"/>
      <c r="K6" s="4"/>
      <c r="L6" s="4"/>
      <c r="M6" s="4"/>
    </row>
    <row r="7" spans="2:13" ht="7.5" customHeight="1" x14ac:dyDescent="0.25">
      <c r="B7" s="4"/>
      <c r="C7" s="4"/>
      <c r="D7" s="4"/>
      <c r="E7" s="42"/>
      <c r="F7" s="4"/>
      <c r="G7" s="43"/>
      <c r="H7" s="4"/>
      <c r="I7" s="4"/>
      <c r="J7" s="4"/>
      <c r="K7" s="4"/>
      <c r="L7" s="4"/>
      <c r="M7" s="4"/>
    </row>
    <row r="8" spans="2:13" x14ac:dyDescent="0.25">
      <c r="B8" s="4"/>
      <c r="C8" s="4"/>
      <c r="D8" s="4"/>
      <c r="E8" s="42"/>
      <c r="F8" s="4"/>
      <c r="G8" s="43"/>
      <c r="H8" s="4"/>
      <c r="I8" s="4"/>
      <c r="J8" s="4"/>
      <c r="K8" s="4"/>
      <c r="L8" s="4"/>
      <c r="M8" s="4"/>
    </row>
    <row r="9" spans="2:13" s="1" customFormat="1" ht="37.15" customHeight="1" x14ac:dyDescent="0.25">
      <c r="B9" s="41"/>
      <c r="C9" s="54" t="s">
        <v>0</v>
      </c>
      <c r="D9" s="54" t="s">
        <v>6</v>
      </c>
      <c r="E9" s="54" t="s">
        <v>9</v>
      </c>
      <c r="F9" s="54" t="s">
        <v>1</v>
      </c>
      <c r="G9" s="54" t="s">
        <v>2</v>
      </c>
      <c r="H9" s="54"/>
      <c r="I9" s="54" t="s">
        <v>55</v>
      </c>
      <c r="J9" s="54" t="s">
        <v>56</v>
      </c>
      <c r="K9" s="41"/>
      <c r="L9" s="41"/>
      <c r="M9" s="41"/>
    </row>
    <row r="10" spans="2:13" s="2" customFormat="1" ht="24.75" customHeight="1" x14ac:dyDescent="0.25">
      <c r="B10" s="42"/>
      <c r="C10" s="56" t="s">
        <v>3</v>
      </c>
      <c r="D10" s="9"/>
      <c r="E10" s="9"/>
      <c r="F10" s="9"/>
      <c r="G10" s="10"/>
      <c r="H10" s="17"/>
      <c r="I10" s="9"/>
      <c r="J10" s="9"/>
      <c r="K10" s="44"/>
      <c r="L10" s="42"/>
      <c r="M10" s="42"/>
    </row>
    <row r="11" spans="2:13" ht="31.5" customHeight="1" x14ac:dyDescent="0.25">
      <c r="B11" s="4"/>
      <c r="C11" s="57" t="s">
        <v>54</v>
      </c>
      <c r="D11" s="68" t="s">
        <v>7</v>
      </c>
      <c r="E11" s="12" t="s">
        <v>14</v>
      </c>
      <c r="F11" s="11" t="s">
        <v>10</v>
      </c>
      <c r="G11" s="49"/>
      <c r="H11" s="31" t="s">
        <v>11</v>
      </c>
      <c r="I11" s="73">
        <v>70</v>
      </c>
      <c r="J11" s="74">
        <f>G11*I11</f>
        <v>0</v>
      </c>
      <c r="K11" s="45"/>
      <c r="L11" s="4"/>
      <c r="M11" s="4"/>
    </row>
    <row r="12" spans="2:13" ht="31.5" customHeight="1" x14ac:dyDescent="0.25">
      <c r="B12" s="4"/>
      <c r="C12" s="58" t="s">
        <v>54</v>
      </c>
      <c r="D12" s="59" t="s">
        <v>8</v>
      </c>
      <c r="E12" s="14" t="s">
        <v>15</v>
      </c>
      <c r="F12" s="13" t="s">
        <v>10</v>
      </c>
      <c r="G12" s="50"/>
      <c r="H12" s="32" t="s">
        <v>11</v>
      </c>
      <c r="I12" s="73">
        <v>89</v>
      </c>
      <c r="J12" s="74">
        <f t="shared" ref="J12:J28" si="0">G12*I12</f>
        <v>0</v>
      </c>
      <c r="K12" s="45"/>
      <c r="L12" s="4"/>
      <c r="M12" s="4"/>
    </row>
    <row r="13" spans="2:13" ht="31.5" customHeight="1" x14ac:dyDescent="0.25">
      <c r="B13" s="4"/>
      <c r="C13" s="58" t="s">
        <v>16</v>
      </c>
      <c r="D13" s="59" t="s">
        <v>12</v>
      </c>
      <c r="E13" s="14" t="s">
        <v>13</v>
      </c>
      <c r="F13" s="13" t="s">
        <v>10</v>
      </c>
      <c r="G13" s="50"/>
      <c r="H13" s="32" t="s">
        <v>11</v>
      </c>
      <c r="I13" s="73">
        <v>130</v>
      </c>
      <c r="J13" s="74">
        <f t="shared" si="0"/>
        <v>0</v>
      </c>
      <c r="K13" s="45"/>
      <c r="L13" s="4"/>
      <c r="M13" s="4"/>
    </row>
    <row r="14" spans="2:13" ht="31.5" customHeight="1" x14ac:dyDescent="0.25">
      <c r="B14" s="4"/>
      <c r="C14" s="59" t="s">
        <v>18</v>
      </c>
      <c r="D14" s="59" t="s">
        <v>19</v>
      </c>
      <c r="E14" s="14" t="s">
        <v>21</v>
      </c>
      <c r="F14" s="13" t="s">
        <v>10</v>
      </c>
      <c r="G14" s="50"/>
      <c r="H14" s="32" t="s">
        <v>11</v>
      </c>
      <c r="I14" s="73">
        <v>240</v>
      </c>
      <c r="J14" s="74">
        <f t="shared" si="0"/>
        <v>0</v>
      </c>
      <c r="K14" s="45"/>
      <c r="L14" s="4"/>
      <c r="M14" s="4"/>
    </row>
    <row r="15" spans="2:13" ht="31.5" customHeight="1" x14ac:dyDescent="0.25">
      <c r="B15" s="4"/>
      <c r="C15" s="59" t="s">
        <v>17</v>
      </c>
      <c r="D15" s="59" t="s">
        <v>20</v>
      </c>
      <c r="E15" s="14" t="s">
        <v>22</v>
      </c>
      <c r="F15" s="13" t="s">
        <v>10</v>
      </c>
      <c r="G15" s="50"/>
      <c r="H15" s="32" t="s">
        <v>11</v>
      </c>
      <c r="I15" s="73">
        <v>37</v>
      </c>
      <c r="J15" s="74">
        <f t="shared" si="0"/>
        <v>0</v>
      </c>
      <c r="K15" s="45"/>
      <c r="L15" s="4"/>
      <c r="M15" s="4"/>
    </row>
    <row r="16" spans="2:13" ht="31.5" customHeight="1" x14ac:dyDescent="0.25">
      <c r="B16" s="4"/>
      <c r="C16" s="59" t="s">
        <v>23</v>
      </c>
      <c r="D16" s="59" t="s">
        <v>24</v>
      </c>
      <c r="E16" s="14" t="s">
        <v>25</v>
      </c>
      <c r="F16" s="13" t="s">
        <v>10</v>
      </c>
      <c r="G16" s="50"/>
      <c r="H16" s="32" t="s">
        <v>11</v>
      </c>
      <c r="I16" s="73">
        <v>228</v>
      </c>
      <c r="J16" s="74">
        <f t="shared" si="0"/>
        <v>0</v>
      </c>
      <c r="K16" s="45"/>
      <c r="L16" s="4"/>
      <c r="M16" s="4"/>
    </row>
    <row r="17" spans="1:13" ht="31.5" customHeight="1" x14ac:dyDescent="0.25">
      <c r="B17" s="4"/>
      <c r="C17" s="60" t="s">
        <v>26</v>
      </c>
      <c r="D17" s="60" t="s">
        <v>27</v>
      </c>
      <c r="E17" s="16" t="s">
        <v>28</v>
      </c>
      <c r="F17" s="15" t="s">
        <v>10</v>
      </c>
      <c r="G17" s="51"/>
      <c r="H17" s="33" t="s">
        <v>11</v>
      </c>
      <c r="I17" s="73">
        <v>90</v>
      </c>
      <c r="J17" s="74">
        <f t="shared" si="0"/>
        <v>0</v>
      </c>
      <c r="K17" s="45"/>
      <c r="L17" s="4"/>
      <c r="M17" s="4"/>
    </row>
    <row r="18" spans="1:13" ht="24.75" customHeight="1" x14ac:dyDescent="0.25">
      <c r="B18" s="4"/>
      <c r="C18" s="56" t="s">
        <v>4</v>
      </c>
      <c r="D18" s="9"/>
      <c r="E18" s="10"/>
      <c r="F18" s="8"/>
      <c r="G18" s="30"/>
      <c r="H18" s="34"/>
      <c r="I18" s="30"/>
      <c r="J18" s="35"/>
      <c r="K18" s="45"/>
      <c r="L18" s="4"/>
      <c r="M18" s="4"/>
    </row>
    <row r="19" spans="1:13" ht="31.5" customHeight="1" x14ac:dyDescent="0.25">
      <c r="B19" s="4"/>
      <c r="C19" s="61" t="s">
        <v>30</v>
      </c>
      <c r="D19" s="66" t="s">
        <v>29</v>
      </c>
      <c r="E19" s="18" t="s">
        <v>31</v>
      </c>
      <c r="F19" s="19" t="s">
        <v>10</v>
      </c>
      <c r="G19" s="49"/>
      <c r="H19" s="31" t="s">
        <v>11</v>
      </c>
      <c r="I19" s="73">
        <v>98</v>
      </c>
      <c r="J19" s="74">
        <f t="shared" si="0"/>
        <v>0</v>
      </c>
      <c r="K19" s="45"/>
      <c r="L19" s="4"/>
      <c r="M19" s="4"/>
    </row>
    <row r="20" spans="1:13" ht="31.5" customHeight="1" x14ac:dyDescent="0.25">
      <c r="B20" s="4"/>
      <c r="C20" s="62" t="s">
        <v>32</v>
      </c>
      <c r="D20" s="63" t="s">
        <v>33</v>
      </c>
      <c r="E20" s="20" t="s">
        <v>34</v>
      </c>
      <c r="F20" s="21" t="s">
        <v>10</v>
      </c>
      <c r="G20" s="50"/>
      <c r="H20" s="32" t="s">
        <v>11</v>
      </c>
      <c r="I20" s="73">
        <v>66</v>
      </c>
      <c r="J20" s="74">
        <f t="shared" si="0"/>
        <v>0</v>
      </c>
      <c r="K20" s="45"/>
      <c r="L20" s="4"/>
      <c r="M20" s="4"/>
    </row>
    <row r="21" spans="1:13" ht="31.5" customHeight="1" x14ac:dyDescent="0.25">
      <c r="B21" s="4"/>
      <c r="C21" s="63" t="s">
        <v>35</v>
      </c>
      <c r="D21" s="63" t="s">
        <v>38</v>
      </c>
      <c r="E21" s="20" t="s">
        <v>53</v>
      </c>
      <c r="F21" s="21" t="s">
        <v>10</v>
      </c>
      <c r="G21" s="50"/>
      <c r="H21" s="32" t="s">
        <v>11</v>
      </c>
      <c r="I21" s="73">
        <v>470</v>
      </c>
      <c r="J21" s="74">
        <f t="shared" si="0"/>
        <v>0</v>
      </c>
      <c r="K21" s="45"/>
      <c r="L21" s="4"/>
      <c r="M21" s="4"/>
    </row>
    <row r="22" spans="1:13" ht="31.5" customHeight="1" x14ac:dyDescent="0.25">
      <c r="B22" s="4"/>
      <c r="C22" s="64" t="s">
        <v>36</v>
      </c>
      <c r="D22" s="64" t="s">
        <v>39</v>
      </c>
      <c r="E22" s="22" t="s">
        <v>37</v>
      </c>
      <c r="F22" s="23" t="s">
        <v>10</v>
      </c>
      <c r="G22" s="50"/>
      <c r="H22" s="33" t="s">
        <v>11</v>
      </c>
      <c r="I22" s="73">
        <v>490</v>
      </c>
      <c r="J22" s="74">
        <f t="shared" si="0"/>
        <v>0</v>
      </c>
      <c r="K22" s="45"/>
      <c r="L22" s="4"/>
      <c r="M22" s="4"/>
    </row>
    <row r="23" spans="1:13" ht="24.75" customHeight="1" x14ac:dyDescent="0.25">
      <c r="B23" s="4"/>
      <c r="C23" s="65" t="s">
        <v>5</v>
      </c>
      <c r="D23" s="9"/>
      <c r="E23" s="10"/>
      <c r="F23" s="8"/>
      <c r="G23" s="30"/>
      <c r="H23" s="34"/>
      <c r="I23" s="30"/>
      <c r="J23" s="35"/>
      <c r="K23" s="45"/>
      <c r="L23" s="4"/>
      <c r="M23" s="4"/>
    </row>
    <row r="24" spans="1:13" ht="31.5" customHeight="1" x14ac:dyDescent="0.25">
      <c r="B24" s="4"/>
      <c r="C24" s="66" t="s">
        <v>40</v>
      </c>
      <c r="D24" s="66" t="s">
        <v>44</v>
      </c>
      <c r="E24" s="24" t="s">
        <v>41</v>
      </c>
      <c r="F24" s="19" t="s">
        <v>10</v>
      </c>
      <c r="G24" s="49"/>
      <c r="H24" s="36" t="s">
        <v>11</v>
      </c>
      <c r="I24" s="73">
        <v>340</v>
      </c>
      <c r="J24" s="74">
        <f t="shared" si="0"/>
        <v>0</v>
      </c>
      <c r="K24" s="45"/>
      <c r="L24" s="4"/>
      <c r="M24" s="4"/>
    </row>
    <row r="25" spans="1:13" ht="31.5" customHeight="1" x14ac:dyDescent="0.25">
      <c r="B25" s="4"/>
      <c r="C25" s="63" t="s">
        <v>40</v>
      </c>
      <c r="D25" s="63" t="s">
        <v>45</v>
      </c>
      <c r="E25" s="25" t="s">
        <v>42</v>
      </c>
      <c r="F25" s="21" t="s">
        <v>10</v>
      </c>
      <c r="G25" s="49"/>
      <c r="H25" s="37" t="s">
        <v>11</v>
      </c>
      <c r="I25" s="73">
        <v>470</v>
      </c>
      <c r="J25" s="74">
        <f t="shared" si="0"/>
        <v>0</v>
      </c>
      <c r="K25" s="45"/>
      <c r="L25" s="4"/>
      <c r="M25" s="4"/>
    </row>
    <row r="26" spans="1:13" ht="31.5" customHeight="1" x14ac:dyDescent="0.25">
      <c r="B26" s="4"/>
      <c r="C26" s="63" t="s">
        <v>40</v>
      </c>
      <c r="D26" s="63" t="s">
        <v>46</v>
      </c>
      <c r="E26" s="25" t="s">
        <v>43</v>
      </c>
      <c r="F26" s="21" t="s">
        <v>10</v>
      </c>
      <c r="G26" s="50"/>
      <c r="H26" s="37" t="s">
        <v>11</v>
      </c>
      <c r="I26" s="73">
        <v>570</v>
      </c>
      <c r="J26" s="74">
        <f t="shared" si="0"/>
        <v>0</v>
      </c>
      <c r="K26" s="45"/>
      <c r="L26" s="4"/>
      <c r="M26" s="4"/>
    </row>
    <row r="27" spans="1:13" ht="31.5" customHeight="1" x14ac:dyDescent="0.25">
      <c r="B27" s="4"/>
      <c r="C27" s="63" t="s">
        <v>47</v>
      </c>
      <c r="D27" s="63" t="s">
        <v>48</v>
      </c>
      <c r="E27" s="25" t="s">
        <v>49</v>
      </c>
      <c r="F27" s="21" t="s">
        <v>10</v>
      </c>
      <c r="G27" s="50"/>
      <c r="H27" s="37" t="s">
        <v>11</v>
      </c>
      <c r="I27" s="73">
        <v>65</v>
      </c>
      <c r="J27" s="74">
        <f t="shared" si="0"/>
        <v>0</v>
      </c>
      <c r="K27" s="45"/>
      <c r="L27" s="4"/>
      <c r="M27" s="4"/>
    </row>
    <row r="28" spans="1:13" ht="31.5" customHeight="1" x14ac:dyDescent="0.25">
      <c r="B28" s="4"/>
      <c r="C28" s="67" t="s">
        <v>50</v>
      </c>
      <c r="D28" s="67" t="s">
        <v>52</v>
      </c>
      <c r="E28" s="26" t="s">
        <v>51</v>
      </c>
      <c r="F28" s="27" t="s">
        <v>10</v>
      </c>
      <c r="G28" s="50"/>
      <c r="H28" s="38" t="s">
        <v>11</v>
      </c>
      <c r="I28" s="75">
        <v>70</v>
      </c>
      <c r="J28" s="76">
        <f t="shared" si="0"/>
        <v>0</v>
      </c>
      <c r="K28" s="45"/>
      <c r="L28" s="4"/>
      <c r="M28" s="4"/>
    </row>
    <row r="29" spans="1:13" ht="20.25" customHeight="1" x14ac:dyDescent="0.25">
      <c r="B29" s="4"/>
      <c r="C29" s="28"/>
      <c r="D29" s="28"/>
      <c r="E29" s="46"/>
      <c r="F29" s="47"/>
      <c r="G29" s="39" t="s">
        <v>58</v>
      </c>
      <c r="H29" s="40"/>
      <c r="I29" s="40"/>
      <c r="J29" s="72">
        <f>SUM(J11:J28)</f>
        <v>0</v>
      </c>
      <c r="K29" s="4"/>
      <c r="L29" s="4"/>
      <c r="M29" s="4"/>
    </row>
    <row r="30" spans="1:13" ht="20.25" customHeight="1" x14ac:dyDescent="0.25">
      <c r="A30" s="5"/>
      <c r="B30" s="5"/>
      <c r="C30" s="29" t="s">
        <v>60</v>
      </c>
      <c r="D30" s="29" t="s">
        <v>61</v>
      </c>
      <c r="E30" s="46"/>
      <c r="F30" s="47"/>
      <c r="G30" s="39" t="s">
        <v>59</v>
      </c>
      <c r="H30" s="39"/>
      <c r="I30" s="39"/>
      <c r="J30" s="72">
        <f>SUM(A31:A37)</f>
        <v>0</v>
      </c>
      <c r="K30" s="4"/>
      <c r="L30" s="4"/>
      <c r="M30" s="4"/>
    </row>
    <row r="31" spans="1:13" ht="20.25" customHeight="1" x14ac:dyDescent="0.25">
      <c r="A31" s="6">
        <f>IF(J29&gt;0,12,0)</f>
        <v>0</v>
      </c>
      <c r="B31" s="7"/>
      <c r="C31" s="70" t="s">
        <v>71</v>
      </c>
      <c r="D31" s="71">
        <v>12</v>
      </c>
      <c r="E31" s="46"/>
      <c r="F31" s="47"/>
      <c r="G31" s="89" t="s">
        <v>62</v>
      </c>
      <c r="H31" s="89"/>
      <c r="I31" s="89"/>
      <c r="J31" s="72">
        <f>SUM(J29:J30)*0.2</f>
        <v>0</v>
      </c>
      <c r="K31" s="4"/>
      <c r="L31" s="4"/>
      <c r="M31" s="4"/>
    </row>
    <row r="32" spans="1:13" ht="20.25" customHeight="1" x14ac:dyDescent="0.25">
      <c r="A32" s="6">
        <f>IF(J29&gt;77,6,0)</f>
        <v>0</v>
      </c>
      <c r="B32" s="7"/>
      <c r="C32" s="70" t="s">
        <v>72</v>
      </c>
      <c r="D32" s="71">
        <v>18</v>
      </c>
      <c r="E32" s="46"/>
      <c r="F32" s="47"/>
      <c r="G32" s="39" t="s">
        <v>57</v>
      </c>
      <c r="H32" s="39"/>
      <c r="I32" s="39"/>
      <c r="J32" s="72">
        <f>SUM(J29:J31)</f>
        <v>0</v>
      </c>
      <c r="K32" s="4"/>
      <c r="L32" s="4"/>
      <c r="M32" s="4"/>
    </row>
    <row r="33" spans="1:13" ht="20.25" customHeight="1" x14ac:dyDescent="0.25">
      <c r="A33" s="6">
        <f>IF(J29&gt;153,6,0)</f>
        <v>0</v>
      </c>
      <c r="B33" s="7"/>
      <c r="C33" s="70" t="s">
        <v>73</v>
      </c>
      <c r="D33" s="71">
        <v>24</v>
      </c>
      <c r="E33" s="46"/>
      <c r="F33" s="47"/>
      <c r="G33" s="48"/>
      <c r="H33" s="47"/>
      <c r="I33" s="47"/>
      <c r="J33" s="47"/>
      <c r="K33" s="4"/>
      <c r="L33" s="4"/>
      <c r="M33" s="4"/>
    </row>
    <row r="34" spans="1:13" ht="20.25" customHeight="1" x14ac:dyDescent="0.25">
      <c r="A34" s="6">
        <f>IF(J29&gt;230,9,0)</f>
        <v>0</v>
      </c>
      <c r="B34" s="7"/>
      <c r="C34" s="70" t="s">
        <v>74</v>
      </c>
      <c r="D34" s="71">
        <v>33</v>
      </c>
      <c r="E34" s="46"/>
      <c r="F34" s="79" t="s">
        <v>80</v>
      </c>
      <c r="G34" s="80"/>
      <c r="H34" s="80"/>
      <c r="I34" s="80"/>
      <c r="J34" s="81"/>
      <c r="K34" s="4"/>
      <c r="L34" s="4"/>
      <c r="M34" s="4"/>
    </row>
    <row r="35" spans="1:13" ht="20.25" customHeight="1" x14ac:dyDescent="0.25">
      <c r="A35" s="6">
        <f>IF(J29&gt;382,15,0)</f>
        <v>0</v>
      </c>
      <c r="B35" s="7"/>
      <c r="C35" s="70" t="s">
        <v>75</v>
      </c>
      <c r="D35" s="71">
        <v>48</v>
      </c>
      <c r="E35" s="46"/>
      <c r="F35" s="82"/>
      <c r="G35" s="83"/>
      <c r="H35" s="83"/>
      <c r="I35" s="83"/>
      <c r="J35" s="84"/>
      <c r="K35" s="4"/>
      <c r="L35" s="4"/>
      <c r="M35" s="4"/>
    </row>
    <row r="36" spans="1:13" ht="20.25" customHeight="1" x14ac:dyDescent="0.25">
      <c r="A36" s="6">
        <f>IF(J29&gt;763,20,0)</f>
        <v>0</v>
      </c>
      <c r="B36" s="7"/>
      <c r="C36" s="70" t="s">
        <v>76</v>
      </c>
      <c r="D36" s="71">
        <v>68</v>
      </c>
      <c r="E36" s="46"/>
      <c r="F36" s="85"/>
      <c r="G36" s="86"/>
      <c r="H36" s="86"/>
      <c r="I36" s="86"/>
      <c r="J36" s="87"/>
      <c r="K36" s="4"/>
      <c r="L36" s="4"/>
      <c r="M36" s="4"/>
    </row>
    <row r="37" spans="1:13" ht="20.25" customHeight="1" x14ac:dyDescent="0.25">
      <c r="A37" s="6">
        <f>IF(J29&gt;1525,62,0)</f>
        <v>0</v>
      </c>
      <c r="B37" s="7"/>
      <c r="C37" s="70" t="s">
        <v>77</v>
      </c>
      <c r="D37" s="71">
        <v>130</v>
      </c>
      <c r="E37" s="46"/>
      <c r="F37" s="78"/>
      <c r="G37" s="78"/>
      <c r="H37" s="78"/>
      <c r="I37" s="78"/>
      <c r="J37" s="78"/>
      <c r="K37" s="4"/>
      <c r="L37" s="4"/>
      <c r="M37" s="4"/>
    </row>
    <row r="38" spans="1:13" ht="15" customHeight="1" x14ac:dyDescent="0.25">
      <c r="B38" s="4"/>
      <c r="C38" s="4"/>
      <c r="D38" s="4"/>
      <c r="E38" s="42"/>
      <c r="F38" s="78"/>
      <c r="G38" s="78"/>
      <c r="H38" s="78"/>
      <c r="I38" s="78"/>
      <c r="J38" s="78"/>
      <c r="K38" s="4"/>
      <c r="L38" s="4"/>
      <c r="M38" s="4"/>
    </row>
    <row r="39" spans="1:13" ht="15.75" x14ac:dyDescent="0.25">
      <c r="B39" s="4"/>
      <c r="C39" s="77" t="s">
        <v>79</v>
      </c>
      <c r="D39" s="4"/>
      <c r="E39" s="42"/>
      <c r="F39" s="78"/>
      <c r="G39" s="78"/>
      <c r="H39" s="78"/>
      <c r="I39" s="78"/>
      <c r="J39" s="78"/>
      <c r="K39" s="4"/>
      <c r="L39" s="4"/>
      <c r="M39" s="4"/>
    </row>
    <row r="40" spans="1:13" x14ac:dyDescent="0.25">
      <c r="B40" s="4"/>
      <c r="C40" s="4"/>
      <c r="D40" s="4"/>
      <c r="E40" s="42"/>
      <c r="F40" s="4"/>
      <c r="G40" s="43"/>
      <c r="H40" s="4"/>
      <c r="I40" s="4"/>
      <c r="J40" s="4"/>
      <c r="K40" s="4"/>
      <c r="L40" s="4"/>
      <c r="M40" s="4"/>
    </row>
    <row r="41" spans="1:13" x14ac:dyDescent="0.25">
      <c r="B41" s="4"/>
      <c r="C41" s="4"/>
      <c r="D41" s="4"/>
      <c r="E41" s="42"/>
      <c r="F41" s="4"/>
      <c r="G41" s="43"/>
      <c r="H41" s="4"/>
      <c r="I41" s="4"/>
      <c r="J41" s="4"/>
      <c r="K41" s="4"/>
      <c r="L41" s="4"/>
      <c r="M41" s="4"/>
    </row>
    <row r="42" spans="1:13" x14ac:dyDescent="0.25">
      <c r="B42" s="4"/>
      <c r="C42" s="4"/>
      <c r="D42" s="4"/>
      <c r="E42" s="42"/>
      <c r="F42" s="4"/>
      <c r="G42" s="43"/>
      <c r="H42" s="4"/>
      <c r="I42" s="4"/>
      <c r="J42" s="4"/>
      <c r="K42" s="4"/>
      <c r="L42" s="4"/>
      <c r="M42" s="4"/>
    </row>
    <row r="43" spans="1:13" x14ac:dyDescent="0.25">
      <c r="B43" s="4"/>
      <c r="C43" s="4"/>
      <c r="D43" s="4"/>
      <c r="E43" s="42"/>
      <c r="F43" s="4"/>
      <c r="G43" s="43"/>
      <c r="H43" s="4"/>
      <c r="I43" s="4"/>
      <c r="J43" s="4"/>
      <c r="K43" s="4"/>
      <c r="L43" s="4"/>
      <c r="M43" s="4"/>
    </row>
    <row r="44" spans="1:13" x14ac:dyDescent="0.25">
      <c r="B44" s="4"/>
      <c r="C44" s="4"/>
      <c r="D44" s="4"/>
      <c r="E44" s="42"/>
      <c r="F44" s="4"/>
      <c r="G44" s="43"/>
      <c r="H44" s="4"/>
      <c r="I44" s="4"/>
      <c r="J44" s="4"/>
      <c r="K44" s="4"/>
      <c r="L44" s="4"/>
      <c r="M44" s="4"/>
    </row>
    <row r="45" spans="1:13" x14ac:dyDescent="0.25">
      <c r="B45" s="4"/>
      <c r="D45" s="4"/>
      <c r="E45" s="42"/>
      <c r="F45" s="4"/>
      <c r="G45" s="43"/>
      <c r="H45" s="4"/>
      <c r="I45" s="4"/>
      <c r="J45" s="4"/>
      <c r="K45" s="4"/>
      <c r="L45" s="4"/>
      <c r="M45" s="4"/>
    </row>
    <row r="46" spans="1:13" x14ac:dyDescent="0.25">
      <c r="B46" s="4"/>
    </row>
    <row r="47" spans="1:13" x14ac:dyDescent="0.25">
      <c r="B47" s="4"/>
    </row>
    <row r="48" spans="1:13" x14ac:dyDescent="0.25">
      <c r="B48" s="4"/>
    </row>
    <row r="49" spans="2:2" x14ac:dyDescent="0.25">
      <c r="B49" s="4"/>
    </row>
  </sheetData>
  <sheetProtection password="C592" sheet="1" objects="1" scenarios="1" selectLockedCells="1"/>
  <mergeCells count="8">
    <mergeCell ref="F34:J36"/>
    <mergeCell ref="F4:G4"/>
    <mergeCell ref="B1:J1"/>
    <mergeCell ref="G31:I31"/>
    <mergeCell ref="F3:J3"/>
    <mergeCell ref="F5:J5"/>
    <mergeCell ref="F6:J6"/>
    <mergeCell ref="I4:J4"/>
  </mergeCells>
  <hyperlinks>
    <hyperlink ref="F4" r:id="rId1"/>
  </hyperlinks>
  <pageMargins left="0.7" right="0.7" top="0.75" bottom="0.75" header="0.3" footer="0.3"/>
  <pageSetup paperSize="9" scale="4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Additional_Furniture_OF</vt:lpstr>
      <vt:lpstr>Feuil1</vt:lpstr>
      <vt:lpstr>dixhuit</vt:lpstr>
      <vt:lpstr>douze</vt:lpstr>
      <vt:lpstr>millecinqcentvingtcinq</vt:lpstr>
      <vt:lpstr>soixantehuit</vt:lpstr>
      <vt:lpstr>trentetrois</vt:lpstr>
      <vt:lpstr>vingtquatre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</dc:creator>
  <cp:lastModifiedBy>OLIVIER Philippe 228666</cp:lastModifiedBy>
  <cp:lastPrinted>2016-11-17T15:51:35Z</cp:lastPrinted>
  <dcterms:created xsi:type="dcterms:W3CDTF">2016-11-10T20:39:07Z</dcterms:created>
  <dcterms:modified xsi:type="dcterms:W3CDTF">2016-11-22T08:39:22Z</dcterms:modified>
</cp:coreProperties>
</file>